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708" windowWidth="15576" windowHeight="7308"/>
  </bookViews>
  <sheets>
    <sheet name="Annexure A1" sheetId="2" r:id="rId1"/>
  </sheets>
  <definedNames>
    <definedName name="_xlnm.Print_Area" localSheetId="0">'Annexure A1'!$A$1:$X$10</definedName>
  </definedNames>
  <calcPr calcId="145621"/>
</workbook>
</file>

<file path=xl/calcChain.xml><?xml version="1.0" encoding="utf-8"?>
<calcChain xmlns="http://schemas.openxmlformats.org/spreadsheetml/2006/main">
  <c r="R9" i="2" l="1"/>
  <c r="P9" i="2"/>
  <c r="N9" i="2"/>
  <c r="I9" i="2"/>
  <c r="V10" i="2" l="1"/>
  <c r="V8" i="2" l="1"/>
  <c r="T8" i="2"/>
  <c r="R8" i="2"/>
  <c r="P8" i="2"/>
  <c r="N8" i="2"/>
  <c r="T6" i="2"/>
  <c r="R6" i="2"/>
  <c r="P6" i="2"/>
  <c r="N6" i="2"/>
  <c r="T5" i="2"/>
  <c r="R5" i="2"/>
  <c r="P5" i="2"/>
  <c r="N5" i="2"/>
  <c r="U9" i="2"/>
  <c r="K9" i="2"/>
  <c r="J9" i="2"/>
  <c r="V6" i="2" l="1"/>
  <c r="V5" i="2"/>
  <c r="V9" i="2" l="1"/>
  <c r="V7" i="2"/>
  <c r="T7" i="2"/>
  <c r="R7" i="2"/>
  <c r="P7" i="2"/>
  <c r="N4" i="2"/>
  <c r="W9" i="2" l="1"/>
  <c r="W10" i="2" s="1"/>
  <c r="N7" i="2" l="1"/>
  <c r="T4" i="2"/>
  <c r="R4" i="2"/>
  <c r="P4" i="2"/>
  <c r="V4" i="2"/>
  <c r="T3" i="2"/>
  <c r="T9" i="2" s="1"/>
  <c r="S9" i="2" s="1"/>
  <c r="R3" i="2"/>
  <c r="Q9" i="2" s="1"/>
  <c r="P3" i="2"/>
  <c r="O9" i="2" s="1"/>
  <c r="N3" i="2"/>
  <c r="X3" i="2" l="1"/>
  <c r="X9" i="2" s="1"/>
  <c r="X10" i="2" s="1"/>
  <c r="M9" i="2"/>
</calcChain>
</file>

<file path=xl/sharedStrings.xml><?xml version="1.0" encoding="utf-8"?>
<sst xmlns="http://schemas.openxmlformats.org/spreadsheetml/2006/main" count="77" uniqueCount="57">
  <si>
    <t>Vote Number</t>
  </si>
  <si>
    <t>SCM Process</t>
  </si>
  <si>
    <t xml:space="preserve">Project Description </t>
  </si>
  <si>
    <t>Date Awarded</t>
  </si>
  <si>
    <t xml:space="preserve">Service Providers </t>
  </si>
  <si>
    <t>Order Date</t>
  </si>
  <si>
    <t>Order No.</t>
  </si>
  <si>
    <t>Amount Including VAT</t>
  </si>
  <si>
    <t>% HDI</t>
  </si>
  <si>
    <t>HDI Amount</t>
  </si>
  <si>
    <t>Women Amount</t>
  </si>
  <si>
    <t>Youth Amount</t>
  </si>
  <si>
    <t>Disabled Amount</t>
  </si>
  <si>
    <t>Waterberg</t>
  </si>
  <si>
    <t>Limpopo</t>
  </si>
  <si>
    <t>National</t>
  </si>
  <si>
    <t>OPEN TENDER</t>
  </si>
  <si>
    <t>'MC005       015174</t>
  </si>
  <si>
    <t>ID</t>
  </si>
  <si>
    <t>OMM</t>
  </si>
  <si>
    <t>#</t>
  </si>
  <si>
    <t>LIMITED BIDDING</t>
  </si>
  <si>
    <t>Dpt</t>
  </si>
  <si>
    <t>% disabled</t>
  </si>
  <si>
    <t>% women</t>
  </si>
  <si>
    <t>% youth</t>
  </si>
  <si>
    <t>% LOCALITY</t>
  </si>
  <si>
    <t>Amount Excl VAT</t>
  </si>
  <si>
    <t>17/10/2012</t>
  </si>
  <si>
    <t>Mokopane(Waterberg)</t>
  </si>
  <si>
    <t>8/10/2012</t>
  </si>
  <si>
    <t>'01115 NGWANA WA NONO CONSTRUCTION</t>
  </si>
  <si>
    <t>'001075</t>
  </si>
  <si>
    <t>'00221 LEPHALALE MUNICIPALITY</t>
  </si>
  <si>
    <t>'00237 AUTO COOL</t>
  </si>
  <si>
    <t>'001077</t>
  </si>
  <si>
    <t>Modimolle (waterberg)</t>
  </si>
  <si>
    <t>'001101</t>
  </si>
  <si>
    <t>'00100 BELA-BELA MUNICIPALITY</t>
  </si>
  <si>
    <t>11/10/2012</t>
  </si>
  <si>
    <t>'001079</t>
  </si>
  <si>
    <t>23/11/2012</t>
  </si>
  <si>
    <t>'001254</t>
  </si>
  <si>
    <t>COMPLETION OF MODIMOLLE RING ROAD</t>
  </si>
  <si>
    <t>'MC002       015174</t>
  </si>
  <si>
    <t>'001314</t>
  </si>
  <si>
    <t>National(Clayville West)</t>
  </si>
  <si>
    <t>Lephalale( Waterberg)</t>
  </si>
  <si>
    <t>Bela- Bela( Waterberg)</t>
  </si>
  <si>
    <t>ANNEXURE A 2 - empowerment points for 2012/2013 awards above R200,000 as at 31 December 2012</t>
  </si>
  <si>
    <t>GRAND TOTAL 2ND QUARTER</t>
  </si>
  <si>
    <t>CO-FUNDING LEPHALALE TURN AROUND STRATEGY</t>
  </si>
  <si>
    <t>01046 MAFAFO BUILDING CONSTRUCTION</t>
  </si>
  <si>
    <t>CO-FUNDING -ELECTRICITY SUPPLY  Lephalale LM</t>
  </si>
  <si>
    <t>REPLACEMENT OF THE SLIPPERY FLOOR - Abattoir</t>
  </si>
  <si>
    <t>REPAIR OF ROUGH OFFAL CHILLER AND MEASLE FREEZER - Abattoir</t>
  </si>
  <si>
    <t>CO-FUNDING ELECTRICITY -BELA BELA 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</si>
</sst>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7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165" fontId="3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165" fontId="3" fillId="0" borderId="0" xfId="0" applyNumberFormat="1" applyFont="1" applyFill="1" applyAlignment="1">
      <alignment horizontal="left" wrapText="1"/>
    </xf>
    <xf numFmtId="165" fontId="3" fillId="0" borderId="0" xfId="1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0" fontId="0" fillId="0" borderId="0" xfId="0" applyFont="1" applyFill="1"/>
    <xf numFmtId="164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9" fontId="5" fillId="0" borderId="2" xfId="1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Alignment="1">
      <alignment horizont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7" fontId="5" fillId="0" borderId="2" xfId="4" applyNumberFormat="1" applyFont="1" applyFill="1" applyBorder="1" applyAlignment="1">
      <alignment horizontal="center" vertical="center" wrapText="1"/>
    </xf>
    <xf numFmtId="167" fontId="3" fillId="0" borderId="0" xfId="4" applyNumberFormat="1" applyFont="1" applyFill="1" applyBorder="1" applyAlignment="1">
      <alignment wrapText="1"/>
    </xf>
    <xf numFmtId="167" fontId="3" fillId="0" borderId="0" xfId="4" applyNumberFormat="1" applyFont="1" applyFill="1" applyAlignment="1">
      <alignment wrapText="1"/>
    </xf>
    <xf numFmtId="9" fontId="6" fillId="0" borderId="2" xfId="1" applyFont="1" applyFill="1" applyBorder="1" applyAlignment="1">
      <alignment horizontal="center" vertical="center" wrapText="1"/>
    </xf>
    <xf numFmtId="9" fontId="3" fillId="0" borderId="0" xfId="1" applyFont="1" applyFill="1" applyBorder="1" applyAlignment="1">
      <alignment horizontal="center" wrapText="1"/>
    </xf>
    <xf numFmtId="9" fontId="3" fillId="0" borderId="0" xfId="1" applyFont="1" applyFill="1" applyAlignment="1">
      <alignment horizontal="center" wrapText="1"/>
    </xf>
    <xf numFmtId="9" fontId="3" fillId="0" borderId="2" xfId="1" applyNumberFormat="1" applyFont="1" applyFill="1" applyBorder="1" applyAlignment="1">
      <alignment horizontal="center" vertical="center" wrapText="1"/>
    </xf>
    <xf numFmtId="9" fontId="3" fillId="0" borderId="0" xfId="1" applyNumberFormat="1" applyFont="1" applyFill="1" applyBorder="1" applyAlignment="1">
      <alignment horizontal="center" wrapText="1"/>
    </xf>
    <xf numFmtId="9" fontId="3" fillId="0" borderId="0" xfId="1" applyNumberFormat="1" applyFont="1" applyFill="1" applyAlignment="1">
      <alignment horizont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9" fontId="5" fillId="0" borderId="2" xfId="1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left" wrapText="1"/>
    </xf>
    <xf numFmtId="43" fontId="3" fillId="0" borderId="0" xfId="0" applyNumberFormat="1" applyFont="1" applyFill="1" applyAlignment="1">
      <alignment horizontal="left" wrapText="1"/>
    </xf>
    <xf numFmtId="9" fontId="3" fillId="0" borderId="2" xfId="1" applyNumberFormat="1" applyFont="1" applyFill="1" applyBorder="1" applyAlignment="1">
      <alignment horizontal="center" vertical="center"/>
    </xf>
    <xf numFmtId="167" fontId="3" fillId="0" borderId="2" xfId="4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43" fontId="3" fillId="0" borderId="0" xfId="0" applyNumberFormat="1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67" fontId="3" fillId="0" borderId="0" xfId="4" applyNumberFormat="1" applyFont="1" applyFill="1" applyBorder="1" applyAlignment="1">
      <alignment vertical="center" wrapText="1"/>
    </xf>
    <xf numFmtId="9" fontId="3" fillId="0" borderId="0" xfId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 wrapText="1"/>
    </xf>
    <xf numFmtId="43" fontId="5" fillId="0" borderId="2" xfId="1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vertical="center" wrapText="1"/>
    </xf>
    <xf numFmtId="43" fontId="3" fillId="0" borderId="0" xfId="1" applyNumberFormat="1" applyFont="1" applyFill="1" applyBorder="1" applyAlignment="1">
      <alignment wrapText="1"/>
    </xf>
    <xf numFmtId="43" fontId="3" fillId="0" borderId="0" xfId="1" applyNumberFormat="1" applyFont="1" applyFill="1" applyAlignment="1">
      <alignment wrapText="1"/>
    </xf>
    <xf numFmtId="43" fontId="0" fillId="0" borderId="0" xfId="0" applyNumberFormat="1" applyFont="1" applyFill="1"/>
    <xf numFmtId="43" fontId="5" fillId="0" borderId="2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wrapText="1"/>
    </xf>
    <xf numFmtId="43" fontId="3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167" fontId="5" fillId="0" borderId="3" xfId="4" applyNumberFormat="1" applyFont="1" applyFill="1" applyBorder="1" applyAlignment="1">
      <alignment vertical="center" wrapText="1"/>
    </xf>
    <xf numFmtId="9" fontId="5" fillId="0" borderId="3" xfId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14" fontId="0" fillId="0" borderId="2" xfId="0" applyNumberFormat="1" applyFill="1" applyBorder="1" applyAlignment="1">
      <alignment horizontal="left" vertical="center"/>
    </xf>
    <xf numFmtId="167" fontId="0" fillId="0" borderId="2" xfId="0" applyNumberForma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7" fontId="5" fillId="0" borderId="3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vertical="center" wrapText="1"/>
    </xf>
    <xf numFmtId="167" fontId="3" fillId="0" borderId="2" xfId="1" applyNumberFormat="1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vertical="center" wrapText="1"/>
    </xf>
    <xf numFmtId="0" fontId="0" fillId="0" borderId="2" xfId="0" quotePrefix="1" applyFill="1" applyBorder="1" applyAlignment="1">
      <alignment vertical="center" wrapText="1"/>
    </xf>
  </cellXfs>
  <cellStyles count="5">
    <cellStyle name="Comma" xfId="4" builtinId="3"/>
    <cellStyle name="Comma 2" xfId="2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view="pageBreakPreview" zoomScaleSheetLayoutView="100" workbookViewId="0">
      <selection activeCell="F6" sqref="F6"/>
    </sheetView>
  </sheetViews>
  <sheetFormatPr defaultColWidth="9.109375" defaultRowHeight="35.1" customHeight="1" x14ac:dyDescent="0.3"/>
  <cols>
    <col min="1" max="1" width="3.88671875" style="4" bestFit="1" customWidth="1"/>
    <col min="2" max="3" width="9" style="5" customWidth="1"/>
    <col min="4" max="4" width="19.109375" style="5" customWidth="1"/>
    <col min="5" max="5" width="11" style="5" customWidth="1"/>
    <col min="6" max="6" width="16.5546875" style="5" customWidth="1"/>
    <col min="7" max="7" width="11" style="5" bestFit="1" customWidth="1"/>
    <col min="8" max="8" width="7.88671875" style="18" customWidth="1"/>
    <col min="9" max="9" width="10" style="32" bestFit="1" customWidth="1"/>
    <col min="10" max="10" width="13.109375" style="5" hidden="1" customWidth="1"/>
    <col min="11" max="11" width="0" style="5" hidden="1" customWidth="1"/>
    <col min="12" max="12" width="6.5546875" style="18" customWidth="1"/>
    <col min="13" max="13" width="6.33203125" style="28" customWidth="1"/>
    <col min="14" max="14" width="10" style="46" bestFit="1" customWidth="1"/>
    <col min="15" max="15" width="7.33203125" style="28" bestFit="1" customWidth="1"/>
    <col min="16" max="16" width="8.44140625" style="46" bestFit="1" customWidth="1"/>
    <col min="17" max="17" width="7.33203125" style="28" customWidth="1"/>
    <col min="18" max="18" width="8.6640625" style="22" customWidth="1"/>
    <col min="19" max="19" width="7.5546875" style="25" bestFit="1" customWidth="1"/>
    <col min="20" max="20" width="8.33203125" style="1" bestFit="1" customWidth="1"/>
    <col min="21" max="21" width="20.6640625" style="1" bestFit="1" customWidth="1"/>
    <col min="22" max="22" width="10.33203125" style="50" bestFit="1" customWidth="1"/>
    <col min="23" max="23" width="8.88671875" style="1" bestFit="1" customWidth="1"/>
    <col min="24" max="24" width="8.5546875" style="1" bestFit="1" customWidth="1"/>
    <col min="25" max="16384" width="9.109375" style="1"/>
  </cols>
  <sheetData>
    <row r="1" spans="1:24" s="9" customFormat="1" ht="21" customHeight="1" x14ac:dyDescent="0.3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V1" s="47"/>
    </row>
    <row r="2" spans="1:24" s="11" customFormat="1" ht="39.6" customHeight="1" x14ac:dyDescent="0.3">
      <c r="A2" s="10" t="s">
        <v>20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2" t="s">
        <v>5</v>
      </c>
      <c r="H2" s="11" t="s">
        <v>6</v>
      </c>
      <c r="I2" s="48" t="s">
        <v>27</v>
      </c>
      <c r="J2" s="11" t="s">
        <v>7</v>
      </c>
      <c r="L2" s="19" t="s">
        <v>22</v>
      </c>
      <c r="M2" s="13" t="s">
        <v>8</v>
      </c>
      <c r="N2" s="43" t="s">
        <v>9</v>
      </c>
      <c r="O2" s="13" t="s">
        <v>24</v>
      </c>
      <c r="P2" s="43" t="s">
        <v>10</v>
      </c>
      <c r="Q2" s="13" t="s">
        <v>25</v>
      </c>
      <c r="R2" s="20" t="s">
        <v>11</v>
      </c>
      <c r="S2" s="23" t="s">
        <v>23</v>
      </c>
      <c r="T2" s="29" t="s">
        <v>12</v>
      </c>
      <c r="U2" s="11" t="s">
        <v>26</v>
      </c>
      <c r="V2" s="48" t="s">
        <v>13</v>
      </c>
      <c r="W2" s="11" t="s">
        <v>14</v>
      </c>
      <c r="X2" s="11" t="s">
        <v>15</v>
      </c>
    </row>
    <row r="3" spans="1:24" s="11" customFormat="1" ht="52.2" customHeight="1" x14ac:dyDescent="0.3">
      <c r="A3" s="67">
        <v>1</v>
      </c>
      <c r="B3" s="60" t="s">
        <v>17</v>
      </c>
      <c r="C3" s="14" t="s">
        <v>21</v>
      </c>
      <c r="D3" s="60" t="s">
        <v>54</v>
      </c>
      <c r="E3" s="61" t="s">
        <v>30</v>
      </c>
      <c r="F3" s="60" t="s">
        <v>31</v>
      </c>
      <c r="G3" s="61" t="s">
        <v>30</v>
      </c>
      <c r="H3" s="61" t="s">
        <v>32</v>
      </c>
      <c r="I3" s="64">
        <v>389778.4</v>
      </c>
      <c r="L3" s="16" t="s">
        <v>18</v>
      </c>
      <c r="M3" s="26">
        <v>1</v>
      </c>
      <c r="N3" s="68">
        <f>I3*M3</f>
        <v>389778.4</v>
      </c>
      <c r="O3" s="26">
        <v>0</v>
      </c>
      <c r="P3" s="68">
        <f>I3*O3</f>
        <v>0</v>
      </c>
      <c r="Q3" s="33">
        <v>0</v>
      </c>
      <c r="R3" s="20">
        <f>I3*Q3</f>
        <v>0</v>
      </c>
      <c r="S3" s="23">
        <v>0</v>
      </c>
      <c r="T3" s="29">
        <f>I3*S3</f>
        <v>0</v>
      </c>
      <c r="U3" s="61" t="s">
        <v>46</v>
      </c>
      <c r="V3" s="70"/>
      <c r="W3" s="70"/>
      <c r="X3" s="70">
        <f>N3</f>
        <v>389778.4</v>
      </c>
    </row>
    <row r="4" spans="1:24" s="11" customFormat="1" ht="55.2" customHeight="1" x14ac:dyDescent="0.3">
      <c r="A4" s="67">
        <v>2</v>
      </c>
      <c r="B4" s="60" t="s">
        <v>17</v>
      </c>
      <c r="C4" s="14" t="s">
        <v>21</v>
      </c>
      <c r="D4" s="60" t="s">
        <v>55</v>
      </c>
      <c r="E4" s="61" t="s">
        <v>30</v>
      </c>
      <c r="F4" s="61" t="s">
        <v>34</v>
      </c>
      <c r="G4" s="61" t="s">
        <v>30</v>
      </c>
      <c r="H4" s="61" t="s">
        <v>35</v>
      </c>
      <c r="I4" s="64">
        <v>516120</v>
      </c>
      <c r="L4" s="16" t="s">
        <v>18</v>
      </c>
      <c r="M4" s="26">
        <v>0</v>
      </c>
      <c r="N4" s="68">
        <f>I4*M4</f>
        <v>0</v>
      </c>
      <c r="O4" s="26">
        <v>0</v>
      </c>
      <c r="P4" s="68">
        <f>I4*O4</f>
        <v>0</v>
      </c>
      <c r="Q4" s="33">
        <v>0</v>
      </c>
      <c r="R4" s="20">
        <f>I4*Q4</f>
        <v>0</v>
      </c>
      <c r="S4" s="23">
        <v>0</v>
      </c>
      <c r="T4" s="29">
        <f>I4*S4</f>
        <v>0</v>
      </c>
      <c r="U4" s="61" t="s">
        <v>36</v>
      </c>
      <c r="V4" s="70">
        <f>I4</f>
        <v>516120</v>
      </c>
      <c r="W4" s="70">
        <v>0</v>
      </c>
      <c r="X4" s="70">
        <v>0</v>
      </c>
    </row>
    <row r="5" spans="1:24" s="11" customFormat="1" ht="52.2" customHeight="1" x14ac:dyDescent="0.3">
      <c r="A5" s="67">
        <v>3</v>
      </c>
      <c r="B5" s="60" t="s">
        <v>17</v>
      </c>
      <c r="C5" s="14" t="s">
        <v>21</v>
      </c>
      <c r="D5" s="60" t="s">
        <v>53</v>
      </c>
      <c r="E5" s="61" t="s">
        <v>28</v>
      </c>
      <c r="F5" s="60" t="s">
        <v>33</v>
      </c>
      <c r="G5" s="61" t="s">
        <v>28</v>
      </c>
      <c r="H5" s="61" t="s">
        <v>37</v>
      </c>
      <c r="I5" s="64">
        <v>650000</v>
      </c>
      <c r="L5" s="16" t="s">
        <v>18</v>
      </c>
      <c r="M5" s="26">
        <v>0</v>
      </c>
      <c r="N5" s="68">
        <f>I5*M5</f>
        <v>0</v>
      </c>
      <c r="O5" s="26">
        <v>0</v>
      </c>
      <c r="P5" s="68">
        <f>I5*O5</f>
        <v>0</v>
      </c>
      <c r="Q5" s="33">
        <v>0</v>
      </c>
      <c r="R5" s="34">
        <f>I5*Q5</f>
        <v>0</v>
      </c>
      <c r="S5" s="23">
        <v>0</v>
      </c>
      <c r="T5" s="34">
        <f>I5*S5</f>
        <v>0</v>
      </c>
      <c r="U5" s="61" t="s">
        <v>47</v>
      </c>
      <c r="V5" s="70">
        <f>I5</f>
        <v>650000</v>
      </c>
      <c r="W5" s="70">
        <v>0</v>
      </c>
      <c r="X5" s="70">
        <v>0</v>
      </c>
    </row>
    <row r="6" spans="1:24" s="11" customFormat="1" ht="53.4" customHeight="1" x14ac:dyDescent="0.3">
      <c r="A6" s="67">
        <v>4</v>
      </c>
      <c r="B6" s="60" t="s">
        <v>17</v>
      </c>
      <c r="C6" s="14" t="s">
        <v>21</v>
      </c>
      <c r="D6" s="60" t="s">
        <v>56</v>
      </c>
      <c r="E6" s="61" t="s">
        <v>39</v>
      </c>
      <c r="F6" s="60" t="s">
        <v>38</v>
      </c>
      <c r="G6" s="61" t="s">
        <v>39</v>
      </c>
      <c r="H6" s="61" t="s">
        <v>40</v>
      </c>
      <c r="I6" s="64">
        <v>850000</v>
      </c>
      <c r="L6" s="16" t="s">
        <v>18</v>
      </c>
      <c r="M6" s="26">
        <v>0</v>
      </c>
      <c r="N6" s="68">
        <f>I6*M6</f>
        <v>0</v>
      </c>
      <c r="O6" s="26">
        <v>0</v>
      </c>
      <c r="P6" s="68">
        <f>I6*O6</f>
        <v>0</v>
      </c>
      <c r="Q6" s="33">
        <v>0</v>
      </c>
      <c r="R6" s="34">
        <f>I6*Q6</f>
        <v>0</v>
      </c>
      <c r="S6" s="23">
        <v>0</v>
      </c>
      <c r="T6" s="34">
        <f>I6*S6</f>
        <v>0</v>
      </c>
      <c r="U6" s="61" t="s">
        <v>48</v>
      </c>
      <c r="V6" s="70">
        <f>I6</f>
        <v>850000</v>
      </c>
      <c r="W6" s="70">
        <v>0</v>
      </c>
      <c r="X6" s="70">
        <v>0</v>
      </c>
    </row>
    <row r="7" spans="1:24" s="11" customFormat="1" ht="54.6" customHeight="1" x14ac:dyDescent="0.3">
      <c r="A7" s="67">
        <v>5</v>
      </c>
      <c r="B7" s="60" t="s">
        <v>17</v>
      </c>
      <c r="C7" s="14" t="s">
        <v>16</v>
      </c>
      <c r="D7" s="60" t="s">
        <v>43</v>
      </c>
      <c r="E7" s="62" t="s">
        <v>41</v>
      </c>
      <c r="F7" s="72" t="s">
        <v>52</v>
      </c>
      <c r="G7" s="62" t="s">
        <v>41</v>
      </c>
      <c r="H7" s="61" t="s">
        <v>42</v>
      </c>
      <c r="I7" s="65">
        <v>631482.19999999995</v>
      </c>
      <c r="L7" s="16" t="s">
        <v>18</v>
      </c>
      <c r="M7" s="13">
        <v>1</v>
      </c>
      <c r="N7" s="68">
        <f t="shared" ref="N7" si="0">I7*M7</f>
        <v>631482.19999999995</v>
      </c>
      <c r="O7" s="13">
        <v>1</v>
      </c>
      <c r="P7" s="68">
        <f t="shared" ref="P7" si="1">I7*O7</f>
        <v>631482.19999999995</v>
      </c>
      <c r="Q7" s="30">
        <v>1</v>
      </c>
      <c r="R7" s="34">
        <f t="shared" ref="R7" si="2">I7*Q7</f>
        <v>631482.19999999995</v>
      </c>
      <c r="S7" s="23">
        <v>0</v>
      </c>
      <c r="T7" s="29">
        <f t="shared" ref="T7" si="3">I7*S7</f>
        <v>0</v>
      </c>
      <c r="U7" s="61" t="s">
        <v>29</v>
      </c>
      <c r="V7" s="70">
        <f>I7</f>
        <v>631482.19999999995</v>
      </c>
      <c r="W7" s="70">
        <v>0</v>
      </c>
      <c r="X7" s="70">
        <v>0</v>
      </c>
    </row>
    <row r="8" spans="1:24" s="11" customFormat="1" ht="52.2" customHeight="1" thickBot="1" x14ac:dyDescent="0.35">
      <c r="A8" s="67">
        <v>6</v>
      </c>
      <c r="B8" s="60" t="s">
        <v>44</v>
      </c>
      <c r="C8" s="14" t="s">
        <v>21</v>
      </c>
      <c r="D8" s="60" t="s">
        <v>51</v>
      </c>
      <c r="E8" s="63">
        <v>41011</v>
      </c>
      <c r="F8" s="60" t="s">
        <v>33</v>
      </c>
      <c r="G8" s="63">
        <v>41011</v>
      </c>
      <c r="H8" s="61" t="s">
        <v>45</v>
      </c>
      <c r="I8" s="64">
        <v>369911</v>
      </c>
      <c r="L8" s="16" t="s">
        <v>19</v>
      </c>
      <c r="M8" s="26">
        <v>0</v>
      </c>
      <c r="N8" s="68">
        <f>I8*M8</f>
        <v>0</v>
      </c>
      <c r="O8" s="26">
        <v>0</v>
      </c>
      <c r="P8" s="68">
        <f>I8*O8</f>
        <v>0</v>
      </c>
      <c r="Q8" s="33">
        <v>0</v>
      </c>
      <c r="R8" s="34">
        <f>I8*Q8</f>
        <v>0</v>
      </c>
      <c r="S8" s="23">
        <v>0</v>
      </c>
      <c r="T8" s="34">
        <f>I8*S8</f>
        <v>0</v>
      </c>
      <c r="U8" s="61" t="s">
        <v>47</v>
      </c>
      <c r="V8" s="70">
        <f>I8</f>
        <v>369911</v>
      </c>
      <c r="W8" s="70">
        <v>0</v>
      </c>
      <c r="X8" s="70">
        <v>0</v>
      </c>
    </row>
    <row r="9" spans="1:24" s="59" customFormat="1" ht="29.4" customHeight="1" thickBot="1" x14ac:dyDescent="0.35">
      <c r="A9" s="52" t="s">
        <v>50</v>
      </c>
      <c r="B9" s="52"/>
      <c r="C9" s="52"/>
      <c r="D9" s="52"/>
      <c r="E9" s="52"/>
      <c r="F9" s="52"/>
      <c r="G9" s="52"/>
      <c r="H9" s="52"/>
      <c r="I9" s="66">
        <f>SUM(I3:I8)</f>
        <v>3407291.5999999996</v>
      </c>
      <c r="J9" s="53">
        <f>SUM(J3:J8)</f>
        <v>0</v>
      </c>
      <c r="K9" s="53">
        <f>SUM(K3:K8)</f>
        <v>0</v>
      </c>
      <c r="L9" s="54"/>
      <c r="M9" s="55">
        <f>N9/I9</f>
        <v>0.29972797162414866</v>
      </c>
      <c r="N9" s="69">
        <f>SUM(N3:N8)</f>
        <v>1021260.6</v>
      </c>
      <c r="O9" s="55">
        <f>P9/I9</f>
        <v>0.18533259671699365</v>
      </c>
      <c r="P9" s="69">
        <f>SUM(P3:P8)</f>
        <v>631482.19999999995</v>
      </c>
      <c r="Q9" s="55">
        <f>R9/I9</f>
        <v>0.18533259671699365</v>
      </c>
      <c r="R9" s="56">
        <f>SUM(R3:R8)</f>
        <v>631482.19999999995</v>
      </c>
      <c r="S9" s="57">
        <f>T9/I9</f>
        <v>0</v>
      </c>
      <c r="T9" s="58">
        <f>SUM(T3:T8)</f>
        <v>0</v>
      </c>
      <c r="U9" s="58">
        <f>SUM(U3:U8)</f>
        <v>0</v>
      </c>
      <c r="V9" s="69">
        <f>SUM(V3:V8)</f>
        <v>3017513.2</v>
      </c>
      <c r="W9" s="69">
        <f>SUM(W3:W8)</f>
        <v>0</v>
      </c>
      <c r="X9" s="69">
        <f>SUM(X3:X8)</f>
        <v>389778.4</v>
      </c>
    </row>
    <row r="10" spans="1:24" s="15" customFormat="1" ht="29.4" customHeight="1" thickBot="1" x14ac:dyDescent="0.35">
      <c r="A10" s="37"/>
      <c r="B10" s="37"/>
      <c r="C10" s="37"/>
      <c r="D10" s="37"/>
      <c r="E10" s="37"/>
      <c r="F10" s="37"/>
      <c r="G10" s="37"/>
      <c r="H10" s="37"/>
      <c r="I10" s="38"/>
      <c r="J10" s="35"/>
      <c r="K10" s="35"/>
      <c r="L10" s="36"/>
      <c r="M10" s="39"/>
      <c r="N10" s="44"/>
      <c r="O10" s="39"/>
      <c r="P10" s="44"/>
      <c r="Q10" s="39"/>
      <c r="R10" s="40"/>
      <c r="S10" s="41"/>
      <c r="T10" s="42"/>
      <c r="U10" s="42"/>
      <c r="V10" s="71">
        <f>V9/I9</f>
        <v>0.88560462509284521</v>
      </c>
      <c r="W10" s="71">
        <f>W9/I9</f>
        <v>0</v>
      </c>
      <c r="X10" s="71">
        <f>X9/I9</f>
        <v>0.11439537490715501</v>
      </c>
    </row>
    <row r="11" spans="1:24" s="3" customFormat="1" ht="35.1" customHeight="1" x14ac:dyDescent="0.3">
      <c r="A11" s="7"/>
      <c r="B11" s="8"/>
      <c r="C11" s="8"/>
      <c r="D11" s="8"/>
      <c r="E11" s="8"/>
      <c r="F11" s="8"/>
      <c r="G11" s="8"/>
      <c r="H11" s="17"/>
      <c r="I11" s="31"/>
      <c r="J11" s="8"/>
      <c r="K11" s="8"/>
      <c r="L11" s="17"/>
      <c r="M11" s="27"/>
      <c r="N11" s="45"/>
      <c r="O11" s="27"/>
      <c r="P11" s="45"/>
      <c r="Q11" s="27"/>
      <c r="R11" s="21"/>
      <c r="S11" s="24"/>
      <c r="T11" s="6"/>
      <c r="U11" s="2"/>
      <c r="V11" s="49"/>
      <c r="W11" s="2"/>
      <c r="X11" s="2"/>
    </row>
    <row r="12" spans="1:24" s="2" customFormat="1" ht="35.1" customHeight="1" x14ac:dyDescent="0.3">
      <c r="A12" s="7"/>
      <c r="B12" s="8"/>
      <c r="C12" s="8"/>
      <c r="D12" s="8"/>
      <c r="E12" s="8"/>
      <c r="F12" s="8"/>
      <c r="G12" s="8"/>
      <c r="H12" s="17"/>
      <c r="I12" s="31"/>
      <c r="J12" s="8"/>
      <c r="K12" s="8"/>
      <c r="L12" s="17"/>
      <c r="M12" s="27"/>
      <c r="N12" s="45"/>
      <c r="O12" s="27"/>
      <c r="P12" s="45"/>
      <c r="Q12" s="27"/>
      <c r="R12" s="21"/>
      <c r="S12" s="24"/>
      <c r="V12" s="49"/>
    </row>
  </sheetData>
  <mergeCells count="2">
    <mergeCell ref="A1:T1"/>
    <mergeCell ref="A9:H9"/>
  </mergeCells>
  <pageMargins left="0.34" right="0.34" top="0.59" bottom="0.35" header="0.31496062992125984" footer="0.31496062992125984"/>
  <pageSetup paperSize="9" scale="6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 A1</vt:lpstr>
      <vt:lpstr>'Annexure A1'!Print_Area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kmakgobela</dc:creator>
  <cp:lastModifiedBy>Nadine Laubscher</cp:lastModifiedBy>
  <cp:lastPrinted>2012-11-12T07:26:43Z</cp:lastPrinted>
  <dcterms:created xsi:type="dcterms:W3CDTF">2012-11-05T12:30:38Z</dcterms:created>
  <dcterms:modified xsi:type="dcterms:W3CDTF">2013-01-28T20:51:43Z</dcterms:modified>
</cp:coreProperties>
</file>